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305" tabRatio="804"/>
  </bookViews>
  <sheets>
    <sheet name="综合成绩" sheetId="2" r:id="rId1"/>
  </sheets>
  <definedNames>
    <definedName name="_xlnm._FilterDatabase" localSheetId="0" hidden="1">综合成绩!$A$3:$J$3</definedName>
  </definedNames>
  <calcPr calcId="124519"/>
</workbook>
</file>

<file path=xl/calcChain.xml><?xml version="1.0" encoding="utf-8"?>
<calcChain xmlns="http://schemas.openxmlformats.org/spreadsheetml/2006/main">
  <c r="H9" i="2"/>
  <c r="I9" s="1"/>
  <c r="H36"/>
  <c r="F36"/>
  <c r="H35"/>
  <c r="F35"/>
  <c r="H34"/>
  <c r="I34" s="1"/>
  <c r="F34"/>
  <c r="H33"/>
  <c r="I33" s="1"/>
  <c r="F33"/>
  <c r="H32"/>
  <c r="I32" s="1"/>
  <c r="F32"/>
  <c r="I31"/>
  <c r="H31"/>
  <c r="F31"/>
  <c r="I30"/>
  <c r="H30"/>
  <c r="F30"/>
  <c r="H29"/>
  <c r="I29" s="1"/>
  <c r="F29"/>
  <c r="H26"/>
  <c r="I26" s="1"/>
  <c r="F26"/>
  <c r="H25"/>
  <c r="I25" s="1"/>
  <c r="F25"/>
  <c r="I24"/>
  <c r="H24"/>
  <c r="F24"/>
  <c r="H23"/>
  <c r="I23" s="1"/>
  <c r="F23"/>
  <c r="H22"/>
  <c r="I22" s="1"/>
  <c r="F22"/>
  <c r="H21"/>
  <c r="I21" s="1"/>
  <c r="F21"/>
  <c r="I20"/>
  <c r="H20"/>
  <c r="F20"/>
  <c r="H19"/>
  <c r="I19" s="1"/>
  <c r="F19"/>
  <c r="H16"/>
  <c r="I16" s="1"/>
  <c r="F16"/>
  <c r="H15"/>
  <c r="I15" s="1"/>
  <c r="F15"/>
  <c r="H14"/>
  <c r="I14" s="1"/>
  <c r="F14"/>
  <c r="H11"/>
  <c r="F11"/>
  <c r="H10"/>
  <c r="F10"/>
  <c r="F9"/>
  <c r="F5"/>
  <c r="F6"/>
  <c r="H4"/>
  <c r="I4" s="1"/>
  <c r="H6"/>
  <c r="H5"/>
  <c r="F4"/>
  <c r="I6" l="1"/>
  <c r="I5"/>
</calcChain>
</file>

<file path=xl/sharedStrings.xml><?xml version="1.0" encoding="utf-8"?>
<sst xmlns="http://schemas.openxmlformats.org/spreadsheetml/2006/main" count="165" uniqueCount="72">
  <si>
    <t>报考岗位</t>
  </si>
  <si>
    <t>姓名</t>
  </si>
  <si>
    <t>身份证号</t>
  </si>
  <si>
    <t>工程建设岗</t>
  </si>
  <si>
    <t>杨玠屹</t>
  </si>
  <si>
    <t>王露红</t>
  </si>
  <si>
    <t>杨彬</t>
  </si>
  <si>
    <t>刘彦</t>
  </si>
  <si>
    <t>宣传专干岗</t>
    <phoneticPr fontId="2" type="noConversion"/>
  </si>
  <si>
    <t>熊鑫梅</t>
    <phoneticPr fontId="2" type="noConversion"/>
  </si>
  <si>
    <t>张正瑜</t>
    <phoneticPr fontId="2" type="noConversion"/>
  </si>
  <si>
    <t>蒋思云</t>
    <phoneticPr fontId="2" type="noConversion"/>
  </si>
  <si>
    <t>化工专业岗</t>
    <phoneticPr fontId="2" type="noConversion"/>
  </si>
  <si>
    <t>朱志清</t>
    <phoneticPr fontId="2" type="noConversion"/>
  </si>
  <si>
    <t>金佳玥</t>
    <phoneticPr fontId="2" type="noConversion"/>
  </si>
  <si>
    <t>谢忠学</t>
    <phoneticPr fontId="2" type="noConversion"/>
  </si>
  <si>
    <t>朱孔伟</t>
    <phoneticPr fontId="2" type="noConversion"/>
  </si>
  <si>
    <t>王文竹</t>
    <phoneticPr fontId="2" type="noConversion"/>
  </si>
  <si>
    <t>沈建兰</t>
    <phoneticPr fontId="2" type="noConversion"/>
  </si>
  <si>
    <t>肖鹏</t>
    <phoneticPr fontId="2" type="noConversion"/>
  </si>
  <si>
    <t>经济统计岗</t>
  </si>
  <si>
    <t>白梦茹</t>
  </si>
  <si>
    <t>郑文媛</t>
  </si>
  <si>
    <t>高荣</t>
  </si>
  <si>
    <t>杨蕾</t>
  </si>
  <si>
    <t>杨凡</t>
  </si>
  <si>
    <t>黄月娟</t>
  </si>
  <si>
    <t>蒋倩倩</t>
  </si>
  <si>
    <t>李萧然</t>
  </si>
  <si>
    <t>马丽婷</t>
  </si>
  <si>
    <t>毛梦阳</t>
  </si>
  <si>
    <t>群团组织工作</t>
  </si>
  <si>
    <t>序号</t>
    <phoneticPr fontId="2" type="noConversion"/>
  </si>
  <si>
    <t>邢丽娟</t>
    <phoneticPr fontId="2" type="noConversion"/>
  </si>
  <si>
    <t>备注</t>
    <phoneticPr fontId="2" type="noConversion"/>
  </si>
  <si>
    <t>是否进入下一阶段</t>
    <phoneticPr fontId="2" type="noConversion"/>
  </si>
  <si>
    <t>是</t>
    <phoneticPr fontId="2" type="noConversion"/>
  </si>
  <si>
    <t>否</t>
    <phoneticPr fontId="2" type="noConversion"/>
  </si>
  <si>
    <t>530112********0536</t>
  </si>
  <si>
    <t>530425********0314</t>
  </si>
  <si>
    <t>522701********0059</t>
  </si>
  <si>
    <t>530112********053X</t>
  </si>
  <si>
    <t>530112********052X</t>
  </si>
  <si>
    <t>530112********0528</t>
  </si>
  <si>
    <t>532201********0625</t>
  </si>
  <si>
    <t>530381********0515</t>
  </si>
  <si>
    <t>530125********0427</t>
  </si>
  <si>
    <t>532128********619X</t>
  </si>
  <si>
    <t>530129********0325</t>
  </si>
  <si>
    <t>532528********1711</t>
  </si>
  <si>
    <t>530324********2712</t>
  </si>
  <si>
    <t>532923********1924</t>
  </si>
  <si>
    <t>530112********0520</t>
  </si>
  <si>
    <t>530112********0526</t>
  </si>
  <si>
    <t>530122********0847</t>
  </si>
  <si>
    <t>530122********3242</t>
  </si>
  <si>
    <t>430524********8161</t>
  </si>
  <si>
    <t>532901********1587</t>
  </si>
  <si>
    <t>530126********1019</t>
  </si>
  <si>
    <t>532323********0760</t>
  </si>
  <si>
    <t>530103********2531</t>
  </si>
  <si>
    <t>面试得分</t>
    <phoneticPr fontId="2" type="noConversion"/>
  </si>
  <si>
    <t>综合成绩</t>
    <phoneticPr fontId="2" type="noConversion"/>
  </si>
  <si>
    <t>缺考</t>
    <phoneticPr fontId="2" type="noConversion"/>
  </si>
  <si>
    <t>云南海口产业园区2023年招聘编外人员
综合成绩公示表</t>
    <phoneticPr fontId="2" type="noConversion"/>
  </si>
  <si>
    <t>群团组织工作岗</t>
    <phoneticPr fontId="2" type="noConversion"/>
  </si>
  <si>
    <t>工程建设岗</t>
    <phoneticPr fontId="2" type="noConversion"/>
  </si>
  <si>
    <t>经济统计岗</t>
    <phoneticPr fontId="2" type="noConversion"/>
  </si>
  <si>
    <t>经历业绩评价得分</t>
    <phoneticPr fontId="2" type="noConversion"/>
  </si>
  <si>
    <t>面试得分占总成绩70%计算</t>
    <phoneticPr fontId="2" type="noConversion"/>
  </si>
  <si>
    <t>经历业绩评价占综合成绩30%得分</t>
    <phoneticPr fontId="2" type="noConversion"/>
  </si>
  <si>
    <t>面试占综合成绩70%得分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</si>
</sst>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26"/>
      <color theme="1"/>
      <name val="宋体"/>
      <family val="2"/>
      <charset val="134"/>
      <scheme val="minor"/>
    </font>
    <font>
      <sz val="26"/>
      <name val="宋体"/>
      <family val="2"/>
      <charset val="134"/>
      <scheme val="minor"/>
    </font>
    <font>
      <sz val="2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F4" sqref="F4"/>
    </sheetView>
  </sheetViews>
  <sheetFormatPr defaultRowHeight="13.5"/>
  <cols>
    <col min="1" max="1" width="6.875" customWidth="1"/>
    <col min="2" max="2" width="14.25" customWidth="1"/>
    <col min="3" max="3" width="9.125" customWidth="1"/>
    <col min="4" max="4" width="23.375" customWidth="1"/>
    <col min="5" max="5" width="10.75" customWidth="1"/>
    <col min="6" max="6" width="16.25" style="8" customWidth="1"/>
    <col min="7" max="7" width="8.75" style="10" customWidth="1"/>
    <col min="8" max="8" width="12.375" style="8" customWidth="1"/>
    <col min="9" max="9" width="9.375" style="8" customWidth="1"/>
    <col min="10" max="10" width="11.5" customWidth="1"/>
    <col min="11" max="11" width="8.125" customWidth="1"/>
  </cols>
  <sheetData>
    <row r="1" spans="1:11" ht="72" customHeight="1" thickBot="1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33.950000000000003" customHeight="1" thickBot="1">
      <c r="A2" s="42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6" customFormat="1" ht="29.25" customHeight="1" thickTop="1">
      <c r="A3" s="26" t="s">
        <v>32</v>
      </c>
      <c r="B3" s="27" t="s">
        <v>0</v>
      </c>
      <c r="C3" s="27" t="s">
        <v>1</v>
      </c>
      <c r="D3" s="28" t="s">
        <v>2</v>
      </c>
      <c r="E3" s="29" t="s">
        <v>68</v>
      </c>
      <c r="F3" s="30" t="s">
        <v>70</v>
      </c>
      <c r="G3" s="31" t="s">
        <v>61</v>
      </c>
      <c r="H3" s="30" t="s">
        <v>71</v>
      </c>
      <c r="I3" s="30" t="s">
        <v>62</v>
      </c>
      <c r="J3" s="29" t="s">
        <v>35</v>
      </c>
      <c r="K3" s="32" t="s">
        <v>34</v>
      </c>
    </row>
    <row r="4" spans="1:11" s="1" customFormat="1" ht="17.25" customHeight="1">
      <c r="A4" s="11">
        <v>1</v>
      </c>
      <c r="B4" s="2" t="s">
        <v>8</v>
      </c>
      <c r="C4" s="2" t="s">
        <v>10</v>
      </c>
      <c r="D4" s="3" t="s">
        <v>43</v>
      </c>
      <c r="E4" s="2">
        <v>42</v>
      </c>
      <c r="F4" s="7">
        <f>E4*30%</f>
        <v>12.6</v>
      </c>
      <c r="G4" s="9">
        <v>82.46</v>
      </c>
      <c r="H4" s="7">
        <f>ROUND(G4*70%,2)</f>
        <v>57.72</v>
      </c>
      <c r="I4" s="7">
        <f>H4+F4</f>
        <v>70.319999999999993</v>
      </c>
      <c r="J4" s="37" t="s">
        <v>36</v>
      </c>
      <c r="K4" s="12"/>
    </row>
    <row r="5" spans="1:11" s="1" customFormat="1" ht="17.25" customHeight="1">
      <c r="A5" s="11">
        <v>2</v>
      </c>
      <c r="B5" s="2" t="s">
        <v>8</v>
      </c>
      <c r="C5" s="2" t="s">
        <v>11</v>
      </c>
      <c r="D5" s="3" t="s">
        <v>42</v>
      </c>
      <c r="E5" s="2">
        <v>61</v>
      </c>
      <c r="F5" s="7">
        <f t="shared" ref="F5:F6" si="0">E5*30%</f>
        <v>18.3</v>
      </c>
      <c r="G5" s="9">
        <v>72.84</v>
      </c>
      <c r="H5" s="7">
        <f>ROUND(G5*70%,2)</f>
        <v>50.99</v>
      </c>
      <c r="I5" s="7">
        <f>H5+F5</f>
        <v>69.290000000000006</v>
      </c>
      <c r="J5" s="2" t="s">
        <v>37</v>
      </c>
      <c r="K5" s="12"/>
    </row>
    <row r="6" spans="1:11" s="1" customFormat="1" ht="17.25" customHeight="1" thickBot="1">
      <c r="A6" s="13">
        <v>3</v>
      </c>
      <c r="B6" s="14" t="s">
        <v>8</v>
      </c>
      <c r="C6" s="14" t="s">
        <v>9</v>
      </c>
      <c r="D6" s="15" t="s">
        <v>44</v>
      </c>
      <c r="E6" s="14">
        <v>39</v>
      </c>
      <c r="F6" s="16">
        <f t="shared" si="0"/>
        <v>11.7</v>
      </c>
      <c r="G6" s="24">
        <v>72.400000000000006</v>
      </c>
      <c r="H6" s="16">
        <f>ROUND(G6*70%,2)</f>
        <v>50.68</v>
      </c>
      <c r="I6" s="16">
        <f>H6+F6</f>
        <v>62.379999999999995</v>
      </c>
      <c r="J6" s="14" t="s">
        <v>37</v>
      </c>
      <c r="K6" s="17"/>
    </row>
    <row r="7" spans="1:11" ht="34.5" thickBot="1">
      <c r="A7" s="38" t="s">
        <v>65</v>
      </c>
      <c r="B7" s="39"/>
      <c r="C7" s="39"/>
      <c r="D7" s="39"/>
      <c r="E7" s="39"/>
      <c r="F7" s="39"/>
      <c r="G7" s="39"/>
      <c r="H7" s="39"/>
      <c r="I7" s="39"/>
      <c r="J7" s="39"/>
      <c r="K7" s="40"/>
    </row>
    <row r="8" spans="1:11" ht="27.75" thickTop="1">
      <c r="A8" s="26" t="s">
        <v>32</v>
      </c>
      <c r="B8" s="27" t="s">
        <v>0</v>
      </c>
      <c r="C8" s="27" t="s">
        <v>1</v>
      </c>
      <c r="D8" s="28" t="s">
        <v>2</v>
      </c>
      <c r="E8" s="29" t="s">
        <v>68</v>
      </c>
      <c r="F8" s="30" t="s">
        <v>70</v>
      </c>
      <c r="G8" s="31" t="s">
        <v>61</v>
      </c>
      <c r="H8" s="30" t="s">
        <v>71</v>
      </c>
      <c r="I8" s="30" t="s">
        <v>62</v>
      </c>
      <c r="J8" s="29" t="s">
        <v>35</v>
      </c>
      <c r="K8" s="32" t="s">
        <v>34</v>
      </c>
    </row>
    <row r="9" spans="1:11">
      <c r="A9" s="11">
        <v>2</v>
      </c>
      <c r="B9" s="2" t="s">
        <v>31</v>
      </c>
      <c r="C9" s="2" t="s">
        <v>28</v>
      </c>
      <c r="D9" s="3" t="s">
        <v>59</v>
      </c>
      <c r="E9" s="2">
        <v>51</v>
      </c>
      <c r="F9" s="7">
        <f>ROUND(E9*30%,2)</f>
        <v>15.3</v>
      </c>
      <c r="G9" s="9">
        <v>76.7</v>
      </c>
      <c r="H9" s="7">
        <f>ROUND(G9*70%,2)</f>
        <v>53.69</v>
      </c>
      <c r="I9" s="7">
        <f>H9+F9</f>
        <v>68.989999999999995</v>
      </c>
      <c r="J9" s="37" t="s">
        <v>36</v>
      </c>
      <c r="K9" s="12"/>
    </row>
    <row r="10" spans="1:11">
      <c r="A10" s="11">
        <v>1</v>
      </c>
      <c r="B10" s="2" t="s">
        <v>31</v>
      </c>
      <c r="C10" s="2" t="s">
        <v>29</v>
      </c>
      <c r="D10" s="3" t="s">
        <v>43</v>
      </c>
      <c r="E10" s="2">
        <v>57</v>
      </c>
      <c r="F10" s="7">
        <f>ROUND(E10*30%,2)</f>
        <v>17.100000000000001</v>
      </c>
      <c r="G10" s="9">
        <v>0</v>
      </c>
      <c r="H10" s="7">
        <f>ROUND(G10*70%,2)</f>
        <v>0</v>
      </c>
      <c r="I10" s="7">
        <v>0</v>
      </c>
      <c r="J10" s="2" t="s">
        <v>37</v>
      </c>
      <c r="K10" s="12" t="s">
        <v>63</v>
      </c>
    </row>
    <row r="11" spans="1:11" ht="14.25" thickBot="1">
      <c r="A11" s="13">
        <v>3</v>
      </c>
      <c r="B11" s="14" t="s">
        <v>31</v>
      </c>
      <c r="C11" s="14" t="s">
        <v>30</v>
      </c>
      <c r="D11" s="15" t="s">
        <v>60</v>
      </c>
      <c r="E11" s="14">
        <v>51</v>
      </c>
      <c r="F11" s="16">
        <f>ROUND(E11*30%,2)</f>
        <v>15.3</v>
      </c>
      <c r="G11" s="24">
        <v>0</v>
      </c>
      <c r="H11" s="16">
        <f>ROUND(G11*70%,2)</f>
        <v>0</v>
      </c>
      <c r="I11" s="16">
        <v>0</v>
      </c>
      <c r="J11" s="14" t="s">
        <v>37</v>
      </c>
      <c r="K11" s="17" t="s">
        <v>63</v>
      </c>
    </row>
    <row r="12" spans="1:11" ht="34.5" thickBot="1">
      <c r="A12" s="45" t="s">
        <v>66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</row>
    <row r="13" spans="1:11" ht="27.75" thickTop="1">
      <c r="A13" s="33" t="s">
        <v>32</v>
      </c>
      <c r="B13" s="34" t="s">
        <v>0</v>
      </c>
      <c r="C13" s="34" t="s">
        <v>1</v>
      </c>
      <c r="D13" s="35" t="s">
        <v>2</v>
      </c>
      <c r="E13" s="29" t="s">
        <v>68</v>
      </c>
      <c r="F13" s="30" t="s">
        <v>70</v>
      </c>
      <c r="G13" s="31" t="s">
        <v>61</v>
      </c>
      <c r="H13" s="30" t="s">
        <v>69</v>
      </c>
      <c r="I13" s="30" t="s">
        <v>62</v>
      </c>
      <c r="J13" s="34" t="s">
        <v>35</v>
      </c>
      <c r="K13" s="36" t="s">
        <v>34</v>
      </c>
    </row>
    <row r="14" spans="1:11">
      <c r="A14" s="18">
        <v>1</v>
      </c>
      <c r="B14" s="4" t="s">
        <v>3</v>
      </c>
      <c r="C14" s="4" t="s">
        <v>7</v>
      </c>
      <c r="D14" s="5" t="s">
        <v>40</v>
      </c>
      <c r="E14" s="4">
        <v>55</v>
      </c>
      <c r="F14" s="7">
        <f>ROUND(E14*30%,2)</f>
        <v>16.5</v>
      </c>
      <c r="G14" s="9">
        <v>76.7</v>
      </c>
      <c r="H14" s="7">
        <f>ROUND(G14*70%,2)</f>
        <v>53.69</v>
      </c>
      <c r="I14" s="7">
        <f>H14+F14</f>
        <v>70.19</v>
      </c>
      <c r="J14" s="37" t="s">
        <v>36</v>
      </c>
      <c r="K14" s="19"/>
    </row>
    <row r="15" spans="1:11">
      <c r="A15" s="18">
        <v>2</v>
      </c>
      <c r="B15" s="4" t="s">
        <v>3</v>
      </c>
      <c r="C15" s="4" t="s">
        <v>5</v>
      </c>
      <c r="D15" s="5" t="s">
        <v>39</v>
      </c>
      <c r="E15" s="4">
        <v>56</v>
      </c>
      <c r="F15" s="7">
        <f>ROUND(E15*30%,2)</f>
        <v>16.8</v>
      </c>
      <c r="G15" s="9">
        <v>74.319999999999993</v>
      </c>
      <c r="H15" s="7">
        <f>ROUND(G15*70%,2)</f>
        <v>52.02</v>
      </c>
      <c r="I15" s="7">
        <f>H15+F15</f>
        <v>68.820000000000007</v>
      </c>
      <c r="J15" s="4" t="s">
        <v>37</v>
      </c>
      <c r="K15" s="19"/>
    </row>
    <row r="16" spans="1:11" ht="14.25" thickBot="1">
      <c r="A16" s="20">
        <v>3</v>
      </c>
      <c r="B16" s="21" t="s">
        <v>3</v>
      </c>
      <c r="C16" s="21" t="s">
        <v>6</v>
      </c>
      <c r="D16" s="22" t="s">
        <v>38</v>
      </c>
      <c r="E16" s="21">
        <v>66</v>
      </c>
      <c r="F16" s="16">
        <f>ROUND(E16*30%,2)</f>
        <v>19.8</v>
      </c>
      <c r="G16" s="24">
        <v>65.58</v>
      </c>
      <c r="H16" s="16">
        <f>ROUND(G16*70%,2)</f>
        <v>45.91</v>
      </c>
      <c r="I16" s="16">
        <f>H16+F16</f>
        <v>65.709999999999994</v>
      </c>
      <c r="J16" s="21" t="s">
        <v>37</v>
      </c>
      <c r="K16" s="23"/>
    </row>
    <row r="17" spans="1:11" ht="34.5" thickBot="1">
      <c r="A17" s="38" t="s">
        <v>67</v>
      </c>
      <c r="B17" s="39"/>
      <c r="C17" s="39"/>
      <c r="D17" s="39"/>
      <c r="E17" s="39"/>
      <c r="F17" s="39"/>
      <c r="G17" s="39"/>
      <c r="H17" s="39"/>
      <c r="I17" s="39"/>
      <c r="J17" s="39"/>
      <c r="K17" s="40"/>
    </row>
    <row r="18" spans="1:11" ht="27.75" thickTop="1">
      <c r="A18" s="26" t="s">
        <v>32</v>
      </c>
      <c r="B18" s="27" t="s">
        <v>0</v>
      </c>
      <c r="C18" s="27" t="s">
        <v>1</v>
      </c>
      <c r="D18" s="28" t="s">
        <v>2</v>
      </c>
      <c r="E18" s="29" t="s">
        <v>68</v>
      </c>
      <c r="F18" s="30" t="s">
        <v>70</v>
      </c>
      <c r="G18" s="31" t="s">
        <v>61</v>
      </c>
      <c r="H18" s="30" t="s">
        <v>71</v>
      </c>
      <c r="I18" s="30" t="s">
        <v>62</v>
      </c>
      <c r="J18" s="29" t="s">
        <v>35</v>
      </c>
      <c r="K18" s="32" t="s">
        <v>34</v>
      </c>
    </row>
    <row r="19" spans="1:11" ht="17.100000000000001" customHeight="1">
      <c r="A19" s="11">
        <v>1</v>
      </c>
      <c r="B19" s="2" t="s">
        <v>20</v>
      </c>
      <c r="C19" s="2" t="s">
        <v>24</v>
      </c>
      <c r="D19" s="3" t="s">
        <v>53</v>
      </c>
      <c r="E19" s="2">
        <v>61</v>
      </c>
      <c r="F19" s="9">
        <f t="shared" ref="F19:F26" si="1">ROUND(E19*30%,2)</f>
        <v>18.3</v>
      </c>
      <c r="G19" s="9">
        <v>82.7</v>
      </c>
      <c r="H19" s="7">
        <f t="shared" ref="H19:H26" si="2">ROUND(G19*70%,2)</f>
        <v>57.89</v>
      </c>
      <c r="I19" s="7">
        <f t="shared" ref="I19:I26" si="3">H19+F19</f>
        <v>76.19</v>
      </c>
      <c r="J19" s="37" t="s">
        <v>36</v>
      </c>
      <c r="K19" s="12"/>
    </row>
    <row r="20" spans="1:11">
      <c r="A20" s="11">
        <v>2</v>
      </c>
      <c r="B20" s="2" t="s">
        <v>20</v>
      </c>
      <c r="C20" s="2" t="s">
        <v>27</v>
      </c>
      <c r="D20" s="3" t="s">
        <v>56</v>
      </c>
      <c r="E20" s="2">
        <v>54</v>
      </c>
      <c r="F20" s="9">
        <f t="shared" si="1"/>
        <v>16.2</v>
      </c>
      <c r="G20" s="9">
        <v>79.94</v>
      </c>
      <c r="H20" s="7">
        <f t="shared" si="2"/>
        <v>55.96</v>
      </c>
      <c r="I20" s="7">
        <f t="shared" si="3"/>
        <v>72.16</v>
      </c>
      <c r="J20" s="37" t="s">
        <v>36</v>
      </c>
      <c r="K20" s="12"/>
    </row>
    <row r="21" spans="1:11">
      <c r="A21" s="11">
        <v>3</v>
      </c>
      <c r="B21" s="2" t="s">
        <v>20</v>
      </c>
      <c r="C21" s="2" t="s">
        <v>22</v>
      </c>
      <c r="D21" s="3" t="s">
        <v>42</v>
      </c>
      <c r="E21" s="2">
        <v>69</v>
      </c>
      <c r="F21" s="9">
        <f t="shared" si="1"/>
        <v>20.7</v>
      </c>
      <c r="G21" s="9">
        <v>71.599999999999994</v>
      </c>
      <c r="H21" s="7">
        <f t="shared" si="2"/>
        <v>50.12</v>
      </c>
      <c r="I21" s="7">
        <f t="shared" si="3"/>
        <v>70.819999999999993</v>
      </c>
      <c r="J21" s="2" t="s">
        <v>37</v>
      </c>
      <c r="K21" s="12"/>
    </row>
    <row r="22" spans="1:11">
      <c r="A22" s="11">
        <v>4</v>
      </c>
      <c r="B22" s="2" t="s">
        <v>20</v>
      </c>
      <c r="C22" s="2" t="s">
        <v>25</v>
      </c>
      <c r="D22" s="3" t="s">
        <v>52</v>
      </c>
      <c r="E22" s="2">
        <v>79</v>
      </c>
      <c r="F22" s="9">
        <f t="shared" si="1"/>
        <v>23.7</v>
      </c>
      <c r="G22" s="25">
        <v>67.2</v>
      </c>
      <c r="H22" s="7">
        <f t="shared" si="2"/>
        <v>47.04</v>
      </c>
      <c r="I22" s="7">
        <f t="shared" si="3"/>
        <v>70.739999999999995</v>
      </c>
      <c r="J22" s="2" t="s">
        <v>37</v>
      </c>
      <c r="K22" s="12"/>
    </row>
    <row r="23" spans="1:11">
      <c r="A23" s="11">
        <v>5</v>
      </c>
      <c r="B23" s="2" t="s">
        <v>20</v>
      </c>
      <c r="C23" s="2" t="s">
        <v>21</v>
      </c>
      <c r="D23" s="3" t="s">
        <v>54</v>
      </c>
      <c r="E23" s="2">
        <v>56</v>
      </c>
      <c r="F23" s="9">
        <f t="shared" si="1"/>
        <v>16.8</v>
      </c>
      <c r="G23" s="9">
        <v>75.3</v>
      </c>
      <c r="H23" s="7">
        <f t="shared" si="2"/>
        <v>52.71</v>
      </c>
      <c r="I23" s="7">
        <f t="shared" si="3"/>
        <v>69.510000000000005</v>
      </c>
      <c r="J23" s="2" t="s">
        <v>37</v>
      </c>
      <c r="K23" s="12"/>
    </row>
    <row r="24" spans="1:11">
      <c r="A24" s="11">
        <v>6</v>
      </c>
      <c r="B24" s="2" t="s">
        <v>20</v>
      </c>
      <c r="C24" s="2" t="s">
        <v>4</v>
      </c>
      <c r="D24" s="3" t="s">
        <v>58</v>
      </c>
      <c r="E24" s="2">
        <v>54</v>
      </c>
      <c r="F24" s="9">
        <f t="shared" si="1"/>
        <v>16.2</v>
      </c>
      <c r="G24" s="9">
        <v>74.180000000000007</v>
      </c>
      <c r="H24" s="7">
        <f t="shared" si="2"/>
        <v>51.93</v>
      </c>
      <c r="I24" s="7">
        <f t="shared" si="3"/>
        <v>68.13</v>
      </c>
      <c r="J24" s="2" t="s">
        <v>37</v>
      </c>
      <c r="K24" s="12"/>
    </row>
    <row r="25" spans="1:11">
      <c r="A25" s="11">
        <v>7</v>
      </c>
      <c r="B25" s="2" t="s">
        <v>20</v>
      </c>
      <c r="C25" s="2" t="s">
        <v>23</v>
      </c>
      <c r="D25" s="3" t="s">
        <v>55</v>
      </c>
      <c r="E25" s="2">
        <v>56</v>
      </c>
      <c r="F25" s="9">
        <f t="shared" si="1"/>
        <v>16.8</v>
      </c>
      <c r="G25" s="9">
        <v>72.84</v>
      </c>
      <c r="H25" s="7">
        <f t="shared" si="2"/>
        <v>50.99</v>
      </c>
      <c r="I25" s="7">
        <f t="shared" si="3"/>
        <v>67.790000000000006</v>
      </c>
      <c r="J25" s="2" t="s">
        <v>37</v>
      </c>
      <c r="K25" s="12"/>
    </row>
    <row r="26" spans="1:11" ht="14.25" thickBot="1">
      <c r="A26" s="11">
        <v>8</v>
      </c>
      <c r="B26" s="14" t="s">
        <v>20</v>
      </c>
      <c r="C26" s="14" t="s">
        <v>26</v>
      </c>
      <c r="D26" s="15" t="s">
        <v>57</v>
      </c>
      <c r="E26" s="14">
        <v>54</v>
      </c>
      <c r="F26" s="24">
        <f t="shared" si="1"/>
        <v>16.2</v>
      </c>
      <c r="G26" s="24">
        <v>70.86</v>
      </c>
      <c r="H26" s="16">
        <f t="shared" si="2"/>
        <v>49.6</v>
      </c>
      <c r="I26" s="16">
        <f t="shared" si="3"/>
        <v>65.8</v>
      </c>
      <c r="J26" s="14" t="s">
        <v>37</v>
      </c>
      <c r="K26" s="17"/>
    </row>
    <row r="27" spans="1:11" ht="34.5" thickBot="1">
      <c r="A27" s="38" t="s">
        <v>12</v>
      </c>
      <c r="B27" s="39"/>
      <c r="C27" s="39"/>
      <c r="D27" s="39"/>
      <c r="E27" s="39"/>
      <c r="F27" s="39"/>
      <c r="G27" s="39"/>
      <c r="H27" s="39"/>
      <c r="I27" s="39"/>
      <c r="J27" s="39"/>
      <c r="K27" s="40"/>
    </row>
    <row r="28" spans="1:11" ht="27.75" thickTop="1">
      <c r="A28" s="26" t="s">
        <v>32</v>
      </c>
      <c r="B28" s="27" t="s">
        <v>0</v>
      </c>
      <c r="C28" s="27" t="s">
        <v>1</v>
      </c>
      <c r="D28" s="28" t="s">
        <v>2</v>
      </c>
      <c r="E28" s="29" t="s">
        <v>68</v>
      </c>
      <c r="F28" s="30" t="s">
        <v>70</v>
      </c>
      <c r="G28" s="31" t="s">
        <v>61</v>
      </c>
      <c r="H28" s="30" t="s">
        <v>71</v>
      </c>
      <c r="I28" s="30" t="s">
        <v>62</v>
      </c>
      <c r="J28" s="29" t="s">
        <v>35</v>
      </c>
      <c r="K28" s="32" t="s">
        <v>34</v>
      </c>
    </row>
    <row r="29" spans="1:11">
      <c r="A29" s="11">
        <v>1</v>
      </c>
      <c r="B29" s="2" t="s">
        <v>12</v>
      </c>
      <c r="C29" s="2" t="s">
        <v>13</v>
      </c>
      <c r="D29" s="3" t="s">
        <v>45</v>
      </c>
      <c r="E29" s="2">
        <v>45</v>
      </c>
      <c r="F29" s="7">
        <f t="shared" ref="F29:F36" si="4">ROUND(E29*30%,2)</f>
        <v>13.5</v>
      </c>
      <c r="G29" s="9">
        <v>74.56</v>
      </c>
      <c r="H29" s="7">
        <f t="shared" ref="H29:H36" si="5">ROUND(G29*70%,2)</f>
        <v>52.19</v>
      </c>
      <c r="I29" s="7">
        <f t="shared" ref="I29:I34" si="6">H29+F29</f>
        <v>65.69</v>
      </c>
      <c r="J29" s="37" t="s">
        <v>36</v>
      </c>
      <c r="K29" s="12"/>
    </row>
    <row r="30" spans="1:11">
      <c r="A30" s="11">
        <v>2</v>
      </c>
      <c r="B30" s="2" t="s">
        <v>12</v>
      </c>
      <c r="C30" s="2" t="s">
        <v>18</v>
      </c>
      <c r="D30" s="3" t="s">
        <v>46</v>
      </c>
      <c r="E30" s="2">
        <v>43</v>
      </c>
      <c r="F30" s="7">
        <f t="shared" si="4"/>
        <v>12.9</v>
      </c>
      <c r="G30" s="9">
        <v>68.239999999999995</v>
      </c>
      <c r="H30" s="7">
        <f t="shared" si="5"/>
        <v>47.77</v>
      </c>
      <c r="I30" s="7">
        <f t="shared" si="6"/>
        <v>60.67</v>
      </c>
      <c r="J30" s="37" t="s">
        <v>36</v>
      </c>
      <c r="K30" s="12"/>
    </row>
    <row r="31" spans="1:11">
      <c r="A31" s="11">
        <v>3</v>
      </c>
      <c r="B31" s="2" t="s">
        <v>12</v>
      </c>
      <c r="C31" s="2" t="s">
        <v>19</v>
      </c>
      <c r="D31" s="3" t="s">
        <v>47</v>
      </c>
      <c r="E31" s="2">
        <v>33</v>
      </c>
      <c r="F31" s="7">
        <f t="shared" si="4"/>
        <v>9.9</v>
      </c>
      <c r="G31" s="9">
        <v>72.38</v>
      </c>
      <c r="H31" s="7">
        <f t="shared" si="5"/>
        <v>50.67</v>
      </c>
      <c r="I31" s="7">
        <f t="shared" si="6"/>
        <v>60.57</v>
      </c>
      <c r="J31" s="37" t="s">
        <v>36</v>
      </c>
      <c r="K31" s="12"/>
    </row>
    <row r="32" spans="1:11">
      <c r="A32" s="11">
        <v>4</v>
      </c>
      <c r="B32" s="2" t="s">
        <v>12</v>
      </c>
      <c r="C32" s="2" t="s">
        <v>16</v>
      </c>
      <c r="D32" s="3" t="s">
        <v>50</v>
      </c>
      <c r="E32" s="2">
        <v>15</v>
      </c>
      <c r="F32" s="7">
        <f t="shared" si="4"/>
        <v>4.5</v>
      </c>
      <c r="G32" s="9">
        <v>77.5</v>
      </c>
      <c r="H32" s="7">
        <f t="shared" si="5"/>
        <v>54.25</v>
      </c>
      <c r="I32" s="7">
        <f t="shared" si="6"/>
        <v>58.75</v>
      </c>
      <c r="J32" s="2" t="s">
        <v>37</v>
      </c>
      <c r="K32" s="12"/>
    </row>
    <row r="33" spans="1:11">
      <c r="A33" s="11">
        <v>5</v>
      </c>
      <c r="B33" s="2" t="s">
        <v>12</v>
      </c>
      <c r="C33" s="2" t="s">
        <v>15</v>
      </c>
      <c r="D33" s="3" t="s">
        <v>49</v>
      </c>
      <c r="E33" s="2">
        <v>15</v>
      </c>
      <c r="F33" s="7">
        <f t="shared" si="4"/>
        <v>4.5</v>
      </c>
      <c r="G33" s="9">
        <v>72.88</v>
      </c>
      <c r="H33" s="7">
        <f t="shared" si="5"/>
        <v>51.02</v>
      </c>
      <c r="I33" s="7">
        <f t="shared" si="6"/>
        <v>55.52</v>
      </c>
      <c r="J33" s="2" t="s">
        <v>37</v>
      </c>
      <c r="K33" s="12"/>
    </row>
    <row r="34" spans="1:11">
      <c r="A34" s="11">
        <v>6</v>
      </c>
      <c r="B34" s="2" t="s">
        <v>12</v>
      </c>
      <c r="C34" s="2" t="s">
        <v>14</v>
      </c>
      <c r="D34" s="3" t="s">
        <v>41</v>
      </c>
      <c r="E34" s="2">
        <v>15</v>
      </c>
      <c r="F34" s="7">
        <f t="shared" si="4"/>
        <v>4.5</v>
      </c>
      <c r="G34" s="9">
        <v>66.739999999999995</v>
      </c>
      <c r="H34" s="7">
        <f t="shared" si="5"/>
        <v>46.72</v>
      </c>
      <c r="I34" s="7">
        <f t="shared" si="6"/>
        <v>51.22</v>
      </c>
      <c r="J34" s="2" t="s">
        <v>37</v>
      </c>
      <c r="K34" s="12"/>
    </row>
    <row r="35" spans="1:11">
      <c r="A35" s="11">
        <v>7</v>
      </c>
      <c r="B35" s="2" t="s">
        <v>12</v>
      </c>
      <c r="C35" s="2" t="s">
        <v>33</v>
      </c>
      <c r="D35" s="3" t="s">
        <v>48</v>
      </c>
      <c r="E35" s="2">
        <v>24</v>
      </c>
      <c r="F35" s="7">
        <f t="shared" si="4"/>
        <v>7.2</v>
      </c>
      <c r="G35" s="9">
        <v>0</v>
      </c>
      <c r="H35" s="7">
        <f t="shared" si="5"/>
        <v>0</v>
      </c>
      <c r="I35" s="7">
        <v>0</v>
      </c>
      <c r="J35" s="2" t="s">
        <v>37</v>
      </c>
      <c r="K35" s="12" t="s">
        <v>63</v>
      </c>
    </row>
    <row r="36" spans="1:11" ht="14.25" thickBot="1">
      <c r="A36" s="11">
        <v>8</v>
      </c>
      <c r="B36" s="14" t="s">
        <v>12</v>
      </c>
      <c r="C36" s="14" t="s">
        <v>17</v>
      </c>
      <c r="D36" s="15" t="s">
        <v>51</v>
      </c>
      <c r="E36" s="14">
        <v>15</v>
      </c>
      <c r="F36" s="16">
        <f t="shared" si="4"/>
        <v>4.5</v>
      </c>
      <c r="G36" s="24">
        <v>0</v>
      </c>
      <c r="H36" s="16">
        <f t="shared" si="5"/>
        <v>0</v>
      </c>
      <c r="I36" s="16">
        <v>0</v>
      </c>
      <c r="J36" s="14" t="s">
        <v>37</v>
      </c>
      <c r="K36" s="17" t="s">
        <v>63</v>
      </c>
    </row>
  </sheetData>
  <autoFilter ref="A3:J3">
    <sortState ref="A4:J6">
      <sortCondition descending="1" ref="I3"/>
    </sortState>
  </autoFilter>
  <mergeCells count="6">
    <mergeCell ref="A27:K27"/>
    <mergeCell ref="A1:K1"/>
    <mergeCell ref="A2:K2"/>
    <mergeCell ref="A7:K7"/>
    <mergeCell ref="A12:K12"/>
    <mergeCell ref="A17:K17"/>
  </mergeCells>
  <phoneticPr fontId="2" type="noConversion"/>
  <conditionalFormatting sqref="C3">
    <cfRule type="duplicateValues" dxfId="11" priority="12"/>
  </conditionalFormatting>
  <conditionalFormatting sqref="C4:C6">
    <cfRule type="duplicateValues" dxfId="10" priority="25"/>
  </conditionalFormatting>
  <conditionalFormatting sqref="C8">
    <cfRule type="duplicateValues" dxfId="9" priority="5"/>
  </conditionalFormatting>
  <conditionalFormatting sqref="C9:C11">
    <cfRule type="duplicateValues" dxfId="8" priority="6"/>
  </conditionalFormatting>
  <conditionalFormatting sqref="C13:C16">
    <cfRule type="duplicateValues" dxfId="7" priority="3"/>
  </conditionalFormatting>
  <conditionalFormatting sqref="C18">
    <cfRule type="duplicateValues" dxfId="6" priority="1"/>
  </conditionalFormatting>
  <conditionalFormatting sqref="C19:C26">
    <cfRule type="duplicateValues" dxfId="5" priority="2"/>
  </conditionalFormatting>
  <conditionalFormatting sqref="D3">
    <cfRule type="duplicateValues" dxfId="4" priority="13"/>
  </conditionalFormatting>
  <conditionalFormatting sqref="D4:D6">
    <cfRule type="duplicateValues" dxfId="3" priority="26"/>
    <cfRule type="duplicateValues" dxfId="2" priority="27"/>
  </conditionalFormatting>
  <conditionalFormatting sqref="D5">
    <cfRule type="duplicateValues" dxfId="1" priority="7"/>
  </conditionalFormatting>
  <conditionalFormatting sqref="D13:D16">
    <cfRule type="duplicateValues" dxfId="0" priority="4"/>
  </conditionalFormatting>
  <pageMargins left="0.34" right="0.25" top="0.31" bottom="0.3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2023-11-26T06:33:28Z</cp:lastPrinted>
  <dcterms:created xsi:type="dcterms:W3CDTF">2023-11-17T07:24:30Z</dcterms:created>
  <dcterms:modified xsi:type="dcterms:W3CDTF">2023-11-27T02:33:42Z</dcterms:modified>
</cp:coreProperties>
</file>